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filterPrivacy="1"/>
  <xr:revisionPtr revIDLastSave="0" documentId="8_{EE02A601-887E-41E6-9057-6731AFE995B6}" xr6:coauthVersionLast="36" xr6:coauthVersionMax="36" xr10:uidLastSave="{00000000-0000-0000-0000-000000000000}"/>
  <bookViews>
    <workbookView xWindow="0" yWindow="0" windowWidth="24000" windowHeight="8925" xr2:uid="{00000000-000D-0000-FFFF-FFFF00000000}"/>
  </bookViews>
  <sheets>
    <sheet name="List1" sheetId="1" r:id="rId1"/>
    <sheet name="List2" sheetId="2" r:id="rId2"/>
  </sheets>
  <definedNames>
    <definedName name="_xlnm.Print_Area" localSheetId="0">List1!$A$1:$K$55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50" i="1" l="1"/>
  <c r="J12" i="1" l="1"/>
  <c r="I12" i="1"/>
  <c r="K12" i="1"/>
  <c r="I33" i="1" l="1"/>
  <c r="J33" i="1"/>
  <c r="K33" i="1"/>
  <c r="K39" i="1" l="1"/>
  <c r="K27" i="1"/>
  <c r="K16" i="1"/>
  <c r="J50" i="1"/>
  <c r="J39" i="1"/>
  <c r="J27" i="1"/>
  <c r="J16" i="1"/>
  <c r="I50" i="1"/>
  <c r="G50" i="1"/>
  <c r="I39" i="1"/>
  <c r="I27" i="1"/>
  <c r="G27" i="1"/>
  <c r="I16" i="1"/>
  <c r="G16" i="1"/>
  <c r="G12" i="1"/>
  <c r="K43" i="1" l="1"/>
  <c r="K51" i="1" s="1"/>
  <c r="I43" i="1"/>
  <c r="J43" i="1"/>
  <c r="G43" i="1"/>
  <c r="G51" i="1" s="1"/>
</calcChain>
</file>

<file path=xl/sharedStrings.xml><?xml version="1.0" encoding="utf-8"?>
<sst xmlns="http://schemas.openxmlformats.org/spreadsheetml/2006/main" count="102" uniqueCount="82">
  <si>
    <t>1.MŠ Čentická</t>
  </si>
  <si>
    <t>(v Kč)</t>
  </si>
  <si>
    <t>IČO 49371665</t>
  </si>
  <si>
    <t>SU</t>
  </si>
  <si>
    <t>AU</t>
  </si>
  <si>
    <t>Od</t>
  </si>
  <si>
    <t>Pa</t>
  </si>
  <si>
    <t>TEXT</t>
  </si>
  <si>
    <t>xxx</t>
  </si>
  <si>
    <t>xx</t>
  </si>
  <si>
    <t>Dotace zřizovatele</t>
  </si>
  <si>
    <t>Předpoklad do konce roku</t>
  </si>
  <si>
    <t>Náklady</t>
  </si>
  <si>
    <t>knihy, učební pomůcky a tisk</t>
  </si>
  <si>
    <t>0310</t>
  </si>
  <si>
    <t>potraviny</t>
  </si>
  <si>
    <t>0320</t>
  </si>
  <si>
    <t>DDHM (pod hranici)</t>
  </si>
  <si>
    <t>0330</t>
  </si>
  <si>
    <t>spotřeba materiálu (ostatní)</t>
  </si>
  <si>
    <t>0360</t>
  </si>
  <si>
    <t>Spotřeba materiálu celkem</t>
  </si>
  <si>
    <t>elektřina</t>
  </si>
  <si>
    <t>0300</t>
  </si>
  <si>
    <t>plyn</t>
  </si>
  <si>
    <t>voda</t>
  </si>
  <si>
    <t>Spotřeba energie celkem</t>
  </si>
  <si>
    <t>opravy a udržování</t>
  </si>
  <si>
    <t>cestovné</t>
  </si>
  <si>
    <t>bankovní poplatky</t>
  </si>
  <si>
    <t>ostatní služby</t>
  </si>
  <si>
    <t>0340</t>
  </si>
  <si>
    <t>služby telekomunikační</t>
  </si>
  <si>
    <t>0341</t>
  </si>
  <si>
    <t>poštovné</t>
  </si>
  <si>
    <t>0342</t>
  </si>
  <si>
    <t>služby zpracování dat</t>
  </si>
  <si>
    <t>0343</t>
  </si>
  <si>
    <t>stravování dodavatelsky</t>
  </si>
  <si>
    <t>344</t>
  </si>
  <si>
    <t>revize</t>
  </si>
  <si>
    <t>0345</t>
  </si>
  <si>
    <t>údržba SW, HW</t>
  </si>
  <si>
    <t>0346</t>
  </si>
  <si>
    <t>Služby celkem</t>
  </si>
  <si>
    <t>náhrada za DPN</t>
  </si>
  <si>
    <t>úraz.pojištění děti KOO</t>
  </si>
  <si>
    <t>zákonné sociální náklady (ZŠ)</t>
  </si>
  <si>
    <t>školení a vzdělávání</t>
  </si>
  <si>
    <t>0390</t>
  </si>
  <si>
    <t>ochranné pomůcky, oděvy</t>
  </si>
  <si>
    <t>0380</t>
  </si>
  <si>
    <t xml:space="preserve">zákonné sociální náklady </t>
  </si>
  <si>
    <t>odpisy</t>
  </si>
  <si>
    <t>DDHM</t>
  </si>
  <si>
    <t>0500</t>
  </si>
  <si>
    <t>ostatní náklady</t>
  </si>
  <si>
    <t>Náklady celkem</t>
  </si>
  <si>
    <t>Výnosy</t>
  </si>
  <si>
    <t>stravné</t>
  </si>
  <si>
    <t>školné</t>
  </si>
  <si>
    <t>úroky</t>
  </si>
  <si>
    <t>provozní přísp.a dot.od zřizovat.</t>
  </si>
  <si>
    <t>účelové dotace MŠMT</t>
  </si>
  <si>
    <t>Výnosy celkem</t>
  </si>
  <si>
    <t>Výsledek hospodaření</t>
  </si>
  <si>
    <t>mzdové náklady</t>
  </si>
  <si>
    <t>zákonné pojištění</t>
  </si>
  <si>
    <t>OON</t>
  </si>
  <si>
    <t>FKSP</t>
  </si>
  <si>
    <t>ONIV</t>
  </si>
  <si>
    <t xml:space="preserve"> </t>
  </si>
  <si>
    <t>schválila: Špreňarová Jaroslava DIS.</t>
  </si>
  <si>
    <t>UZ33353</t>
  </si>
  <si>
    <t>33353</t>
  </si>
  <si>
    <t>Schválený rozpočet na rok 2024</t>
  </si>
  <si>
    <t>Očekávané plnění ke konci roku 2024</t>
  </si>
  <si>
    <t>310</t>
  </si>
  <si>
    <t>V roce 2025 MŠ plánuje investici v podobě pergoly na sezení v hodnotě cca 100.000,- Kč.</t>
  </si>
  <si>
    <t>Schválený rozpočet na rok 2025 usnesením RMČ dne 17. 12. 2024</t>
  </si>
  <si>
    <t>V Praze dne 17.12.2024</t>
  </si>
  <si>
    <t>Schválený rozpočet na rok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</si>
</sst>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\ _K_č_-;\-* #,##0.00\ _K_č_-;_-* &quot;-&quot;??\ _K_č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0"/>
      <name val="Arial CE"/>
      <family val="2"/>
      <charset val="238"/>
    </font>
    <font>
      <b/>
      <u/>
      <sz val="12"/>
      <name val="Arial CE"/>
      <family val="2"/>
      <charset val="238"/>
    </font>
    <font>
      <b/>
      <sz val="10"/>
      <name val="Arial CE"/>
      <charset val="238"/>
    </font>
    <font>
      <sz val="10"/>
      <name val="Arial CE"/>
      <family val="2"/>
      <charset val="238"/>
    </font>
    <font>
      <b/>
      <sz val="12"/>
      <name val="Arial CE"/>
      <family val="2"/>
      <charset val="238"/>
    </font>
    <font>
      <b/>
      <i/>
      <sz val="10"/>
      <name val="Arial CE"/>
      <family val="2"/>
      <charset val="238"/>
    </font>
    <font>
      <b/>
      <i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i/>
      <sz val="10"/>
      <name val="Arial CE"/>
      <charset val="238"/>
    </font>
    <font>
      <b/>
      <i/>
      <sz val="10"/>
      <name val="Arial"/>
      <family val="2"/>
      <charset val="238"/>
    </font>
    <font>
      <i/>
      <sz val="10"/>
      <name val="Arial CE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6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8"/>
      </right>
      <top style="medium">
        <color indexed="64"/>
      </top>
      <bottom/>
      <diagonal/>
    </border>
    <border>
      <left style="thick">
        <color indexed="8"/>
      </left>
      <right style="thick">
        <color indexed="8"/>
      </right>
      <top style="medium">
        <color indexed="64"/>
      </top>
      <bottom/>
      <diagonal/>
    </border>
    <border>
      <left style="thick">
        <color indexed="8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0" fontId="6" fillId="0" borderId="0"/>
  </cellStyleXfs>
  <cellXfs count="219">
    <xf numFmtId="0" fontId="0" fillId="0" borderId="0" xfId="0"/>
    <xf numFmtId="0" fontId="7" fillId="0" borderId="0" xfId="2" applyFont="1"/>
    <xf numFmtId="0" fontId="8" fillId="0" borderId="0" xfId="2" applyFont="1"/>
    <xf numFmtId="0" fontId="9" fillId="2" borderId="1" xfId="2" applyFont="1" applyFill="1" applyBorder="1" applyAlignment="1">
      <alignment horizontal="left"/>
    </xf>
    <xf numFmtId="0" fontId="9" fillId="2" borderId="2" xfId="2" applyFont="1" applyFill="1" applyBorder="1"/>
    <xf numFmtId="0" fontId="9" fillId="2" borderId="3" xfId="2" applyFont="1" applyFill="1" applyBorder="1"/>
    <xf numFmtId="0" fontId="9" fillId="2" borderId="4" xfId="2" applyFont="1" applyFill="1" applyBorder="1"/>
    <xf numFmtId="0" fontId="9" fillId="0" borderId="5" xfId="2" applyFont="1" applyBorder="1" applyAlignment="1">
      <alignment horizontal="center"/>
    </xf>
    <xf numFmtId="0" fontId="0" fillId="0" borderId="6" xfId="0" applyBorder="1"/>
    <xf numFmtId="0" fontId="10" fillId="2" borderId="1" xfId="2" applyFont="1" applyFill="1" applyBorder="1"/>
    <xf numFmtId="0" fontId="10" fillId="2" borderId="8" xfId="2" applyFont="1" applyFill="1" applyBorder="1"/>
    <xf numFmtId="0" fontId="10" fillId="2" borderId="9" xfId="2" applyFont="1" applyFill="1" applyBorder="1"/>
    <xf numFmtId="0" fontId="10" fillId="2" borderId="6" xfId="2" applyFont="1" applyFill="1" applyBorder="1"/>
    <xf numFmtId="0" fontId="9" fillId="0" borderId="5" xfId="2" applyFont="1" applyBorder="1" applyAlignment="1">
      <alignment horizontal="justify" vertical="justify"/>
    </xf>
    <xf numFmtId="0" fontId="11" fillId="2" borderId="1" xfId="2" applyFont="1" applyFill="1" applyBorder="1"/>
    <xf numFmtId="0" fontId="10" fillId="0" borderId="1" xfId="2" applyFont="1" applyBorder="1"/>
    <xf numFmtId="0" fontId="10" fillId="0" borderId="13" xfId="2" applyFont="1" applyBorder="1"/>
    <xf numFmtId="0" fontId="10" fillId="0" borderId="9" xfId="2" applyFont="1" applyBorder="1"/>
    <xf numFmtId="0" fontId="10" fillId="0" borderId="6" xfId="2" applyFont="1" applyBorder="1"/>
    <xf numFmtId="4" fontId="10" fillId="0" borderId="5" xfId="2" applyNumberFormat="1" applyFont="1" applyBorder="1"/>
    <xf numFmtId="0" fontId="10" fillId="2" borderId="15" xfId="2" applyFont="1" applyFill="1" applyBorder="1"/>
    <xf numFmtId="0" fontId="10" fillId="0" borderId="15" xfId="2" applyFont="1" applyBorder="1"/>
    <xf numFmtId="49" fontId="10" fillId="0" borderId="16" xfId="2" applyNumberFormat="1" applyFont="1" applyBorder="1"/>
    <xf numFmtId="0" fontId="10" fillId="0" borderId="17" xfId="2" applyFont="1" applyBorder="1"/>
    <xf numFmtId="0" fontId="10" fillId="0" borderId="18" xfId="2" applyFont="1" applyBorder="1"/>
    <xf numFmtId="4" fontId="0" fillId="0" borderId="19" xfId="0" applyNumberFormat="1" applyBorder="1"/>
    <xf numFmtId="4" fontId="3" fillId="0" borderId="20" xfId="0" applyNumberFormat="1" applyFont="1" applyBorder="1"/>
    <xf numFmtId="43" fontId="0" fillId="0" borderId="22" xfId="1" applyFont="1" applyFill="1" applyBorder="1"/>
    <xf numFmtId="0" fontId="10" fillId="2" borderId="22" xfId="2" applyFont="1" applyFill="1" applyBorder="1"/>
    <xf numFmtId="0" fontId="10" fillId="0" borderId="22" xfId="2" applyFont="1" applyBorder="1"/>
    <xf numFmtId="49" fontId="10" fillId="0" borderId="23" xfId="2" applyNumberFormat="1" applyFont="1" applyBorder="1"/>
    <xf numFmtId="0" fontId="10" fillId="0" borderId="24" xfId="2" applyFont="1" applyBorder="1"/>
    <xf numFmtId="0" fontId="10" fillId="0" borderId="25" xfId="2" applyFont="1" applyBorder="1"/>
    <xf numFmtId="4" fontId="0" fillId="0" borderId="26" xfId="0" applyNumberFormat="1" applyBorder="1"/>
    <xf numFmtId="4" fontId="3" fillId="0" borderId="27" xfId="0" applyNumberFormat="1" applyFont="1" applyBorder="1"/>
    <xf numFmtId="4" fontId="0" fillId="0" borderId="10" xfId="0" applyNumberFormat="1" applyBorder="1"/>
    <xf numFmtId="4" fontId="3" fillId="0" borderId="28" xfId="0" applyNumberFormat="1" applyFont="1" applyBorder="1"/>
    <xf numFmtId="43" fontId="0" fillId="0" borderId="29" xfId="1" applyFont="1" applyFill="1" applyBorder="1"/>
    <xf numFmtId="0" fontId="12" fillId="2" borderId="1" xfId="2" applyFont="1" applyFill="1" applyBorder="1"/>
    <xf numFmtId="0" fontId="12" fillId="0" borderId="1" xfId="2" applyFont="1" applyBorder="1"/>
    <xf numFmtId="49" fontId="12" fillId="0" borderId="13" xfId="2" applyNumberFormat="1" applyFont="1" applyBorder="1"/>
    <xf numFmtId="0" fontId="12" fillId="0" borderId="9" xfId="2" applyFont="1" applyBorder="1"/>
    <xf numFmtId="0" fontId="12" fillId="0" borderId="6" xfId="2" applyFont="1" applyBorder="1"/>
    <xf numFmtId="4" fontId="9" fillId="0" borderId="30" xfId="2" applyNumberFormat="1" applyFont="1" applyBorder="1"/>
    <xf numFmtId="4" fontId="3" fillId="0" borderId="5" xfId="0" applyNumberFormat="1" applyFont="1" applyBorder="1"/>
    <xf numFmtId="43" fontId="5" fillId="0" borderId="1" xfId="0" applyNumberFormat="1" applyFont="1" applyBorder="1"/>
    <xf numFmtId="0" fontId="10" fillId="2" borderId="29" xfId="2" applyFont="1" applyFill="1" applyBorder="1"/>
    <xf numFmtId="0" fontId="10" fillId="0" borderId="29" xfId="2" applyFont="1" applyBorder="1"/>
    <xf numFmtId="49" fontId="10" fillId="0" borderId="31" xfId="2" applyNumberFormat="1" applyFont="1" applyBorder="1"/>
    <xf numFmtId="0" fontId="10" fillId="0" borderId="32" xfId="2" applyFont="1" applyBorder="1"/>
    <xf numFmtId="0" fontId="10" fillId="0" borderId="33" xfId="2" applyFont="1" applyBorder="1"/>
    <xf numFmtId="4" fontId="0" fillId="0" borderId="34" xfId="0" applyNumberFormat="1" applyBorder="1"/>
    <xf numFmtId="43" fontId="0" fillId="0" borderId="35" xfId="1" applyFont="1" applyFill="1" applyBorder="1"/>
    <xf numFmtId="0" fontId="10" fillId="2" borderId="35" xfId="2" applyFont="1" applyFill="1" applyBorder="1"/>
    <xf numFmtId="0" fontId="10" fillId="0" borderId="35" xfId="2" applyFont="1" applyBorder="1"/>
    <xf numFmtId="49" fontId="10" fillId="0" borderId="36" xfId="2" applyNumberFormat="1" applyFont="1" applyBorder="1"/>
    <xf numFmtId="0" fontId="10" fillId="0" borderId="37" xfId="2" applyFont="1" applyBorder="1"/>
    <xf numFmtId="0" fontId="10" fillId="0" borderId="21" xfId="2" applyFont="1" applyBorder="1"/>
    <xf numFmtId="4" fontId="7" fillId="0" borderId="30" xfId="2" applyNumberFormat="1" applyFont="1" applyBorder="1"/>
    <xf numFmtId="0" fontId="6" fillId="0" borderId="9" xfId="2" applyBorder="1"/>
    <xf numFmtId="0" fontId="6" fillId="0" borderId="6" xfId="2" applyBorder="1"/>
    <xf numFmtId="4" fontId="5" fillId="0" borderId="30" xfId="0" applyNumberFormat="1" applyFont="1" applyBorder="1"/>
    <xf numFmtId="43" fontId="5" fillId="0" borderId="1" xfId="1" applyFont="1" applyFill="1" applyBorder="1"/>
    <xf numFmtId="0" fontId="12" fillId="2" borderId="9" xfId="2" applyFont="1" applyFill="1" applyBorder="1"/>
    <xf numFmtId="0" fontId="12" fillId="0" borderId="5" xfId="2" applyFont="1" applyBorder="1"/>
    <xf numFmtId="49" fontId="12" fillId="0" borderId="5" xfId="2" applyNumberFormat="1" applyFont="1" applyBorder="1"/>
    <xf numFmtId="0" fontId="6" fillId="0" borderId="5" xfId="2" applyBorder="1"/>
    <xf numFmtId="4" fontId="5" fillId="0" borderId="14" xfId="0" applyNumberFormat="1" applyFont="1" applyBorder="1"/>
    <xf numFmtId="0" fontId="10" fillId="2" borderId="39" xfId="2" applyFont="1" applyFill="1" applyBorder="1"/>
    <xf numFmtId="0" fontId="6" fillId="0" borderId="24" xfId="2" applyBorder="1"/>
    <xf numFmtId="0" fontId="6" fillId="0" borderId="25" xfId="2" applyBorder="1"/>
    <xf numFmtId="0" fontId="14" fillId="2" borderId="22" xfId="2" applyFont="1" applyFill="1" applyBorder="1"/>
    <xf numFmtId="0" fontId="6" fillId="0" borderId="22" xfId="2" applyBorder="1"/>
    <xf numFmtId="49" fontId="6" fillId="0" borderId="23" xfId="2" applyNumberFormat="1" applyBorder="1"/>
    <xf numFmtId="4" fontId="3" fillId="0" borderId="26" xfId="0" applyNumberFormat="1" applyFont="1" applyBorder="1"/>
    <xf numFmtId="0" fontId="14" fillId="2" borderId="29" xfId="2" applyFont="1" applyFill="1" applyBorder="1"/>
    <xf numFmtId="0" fontId="6" fillId="0" borderId="29" xfId="2" applyBorder="1"/>
    <xf numFmtId="49" fontId="6" fillId="0" borderId="31" xfId="2" applyNumberFormat="1" applyBorder="1"/>
    <xf numFmtId="0" fontId="6" fillId="0" borderId="32" xfId="2" applyBorder="1"/>
    <xf numFmtId="0" fontId="6" fillId="0" borderId="33" xfId="2" applyBorder="1"/>
    <xf numFmtId="4" fontId="3" fillId="0" borderId="40" xfId="0" applyNumberFormat="1" applyFont="1" applyBorder="1"/>
    <xf numFmtId="4" fontId="3" fillId="0" borderId="41" xfId="0" applyNumberFormat="1" applyFont="1" applyBorder="1"/>
    <xf numFmtId="0" fontId="14" fillId="0" borderId="1" xfId="2" applyFont="1" applyBorder="1"/>
    <xf numFmtId="0" fontId="15" fillId="0" borderId="1" xfId="2" applyFont="1" applyBorder="1"/>
    <xf numFmtId="49" fontId="15" fillId="0" borderId="13" xfId="2" applyNumberFormat="1" applyFont="1" applyBorder="1"/>
    <xf numFmtId="0" fontId="15" fillId="0" borderId="9" xfId="2" applyFont="1" applyBorder="1"/>
    <xf numFmtId="0" fontId="15" fillId="0" borderId="6" xfId="2" applyFont="1" applyBorder="1"/>
    <xf numFmtId="4" fontId="13" fillId="0" borderId="30" xfId="0" applyNumberFormat="1" applyFont="1" applyBorder="1"/>
    <xf numFmtId="4" fontId="13" fillId="0" borderId="5" xfId="0" applyNumberFormat="1" applyFont="1" applyBorder="1"/>
    <xf numFmtId="4" fontId="13" fillId="0" borderId="34" xfId="0" applyNumberFormat="1" applyFont="1" applyBorder="1"/>
    <xf numFmtId="4" fontId="13" fillId="0" borderId="20" xfId="0" applyNumberFormat="1" applyFont="1" applyBorder="1"/>
    <xf numFmtId="4" fontId="13" fillId="0" borderId="26" xfId="0" applyNumberFormat="1" applyFont="1" applyBorder="1"/>
    <xf numFmtId="4" fontId="13" fillId="0" borderId="27" xfId="0" applyNumberFormat="1" applyFont="1" applyBorder="1"/>
    <xf numFmtId="43" fontId="13" fillId="0" borderId="1" xfId="1" applyFont="1" applyFill="1" applyBorder="1"/>
    <xf numFmtId="0" fontId="14" fillId="2" borderId="39" xfId="2" applyFont="1" applyFill="1" applyBorder="1"/>
    <xf numFmtId="0" fontId="12" fillId="0" borderId="42" xfId="2" applyFont="1" applyBorder="1"/>
    <xf numFmtId="49" fontId="12" fillId="0" borderId="43" xfId="2" applyNumberFormat="1" applyFont="1" applyBorder="1"/>
    <xf numFmtId="0" fontId="6" fillId="0" borderId="44" xfId="2" applyBorder="1"/>
    <xf numFmtId="0" fontId="6" fillId="0" borderId="45" xfId="2" applyBorder="1"/>
    <xf numFmtId="4" fontId="3" fillId="0" borderId="10" xfId="0" applyNumberFormat="1" applyFont="1" applyBorder="1"/>
    <xf numFmtId="4" fontId="3" fillId="0" borderId="11" xfId="0" applyNumberFormat="1" applyFont="1" applyBorder="1"/>
    <xf numFmtId="0" fontId="0" fillId="0" borderId="39" xfId="0" applyBorder="1"/>
    <xf numFmtId="0" fontId="11" fillId="3" borderId="1" xfId="2" applyFont="1" applyFill="1" applyBorder="1"/>
    <xf numFmtId="0" fontId="7" fillId="3" borderId="47" xfId="2" applyFont="1" applyFill="1" applyBorder="1"/>
    <xf numFmtId="49" fontId="7" fillId="3" borderId="14" xfId="2" applyNumberFormat="1" applyFont="1" applyFill="1" applyBorder="1"/>
    <xf numFmtId="0" fontId="7" fillId="3" borderId="9" xfId="2" applyFont="1" applyFill="1" applyBorder="1"/>
    <xf numFmtId="0" fontId="7" fillId="3" borderId="6" xfId="2" applyFont="1" applyFill="1" applyBorder="1"/>
    <xf numFmtId="4" fontId="6" fillId="3" borderId="10" xfId="2" applyNumberFormat="1" applyFill="1" applyBorder="1"/>
    <xf numFmtId="4" fontId="6" fillId="3" borderId="11" xfId="2" applyNumberFormat="1" applyFill="1" applyBorder="1"/>
    <xf numFmtId="43" fontId="5" fillId="4" borderId="1" xfId="0" applyNumberFormat="1" applyFont="1" applyFill="1" applyBorder="1"/>
    <xf numFmtId="4" fontId="0" fillId="0" borderId="13" xfId="0" applyNumberFormat="1" applyBorder="1"/>
    <xf numFmtId="4" fontId="0" fillId="0" borderId="5" xfId="0" applyNumberFormat="1" applyBorder="1"/>
    <xf numFmtId="0" fontId="11" fillId="2" borderId="30" xfId="2" applyFont="1" applyFill="1" applyBorder="1"/>
    <xf numFmtId="0" fontId="7" fillId="0" borderId="13" xfId="2" applyFont="1" applyBorder="1"/>
    <xf numFmtId="49" fontId="7" fillId="0" borderId="13" xfId="2" applyNumberFormat="1" applyFont="1" applyBorder="1"/>
    <xf numFmtId="0" fontId="10" fillId="2" borderId="19" xfId="2" applyFont="1" applyFill="1" applyBorder="1"/>
    <xf numFmtId="0" fontId="10" fillId="0" borderId="48" xfId="2" applyFont="1" applyBorder="1"/>
    <xf numFmtId="4" fontId="0" fillId="0" borderId="20" xfId="0" applyNumberFormat="1" applyBorder="1"/>
    <xf numFmtId="0" fontId="6" fillId="2" borderId="34" xfId="2" applyFill="1" applyBorder="1"/>
    <xf numFmtId="0" fontId="6" fillId="0" borderId="35" xfId="2" applyBorder="1"/>
    <xf numFmtId="49" fontId="6" fillId="0" borderId="36" xfId="2" applyNumberFormat="1" applyBorder="1"/>
    <xf numFmtId="0" fontId="6" fillId="0" borderId="49" xfId="2" applyBorder="1"/>
    <xf numFmtId="0" fontId="10" fillId="2" borderId="26" xfId="2" applyFont="1" applyFill="1" applyBorder="1"/>
    <xf numFmtId="0" fontId="10" fillId="0" borderId="50" xfId="2" applyFont="1" applyBorder="1"/>
    <xf numFmtId="4" fontId="0" fillId="0" borderId="27" xfId="0" applyNumberFormat="1" applyBorder="1"/>
    <xf numFmtId="0" fontId="10" fillId="2" borderId="10" xfId="2" applyFont="1" applyFill="1" applyBorder="1"/>
    <xf numFmtId="0" fontId="10" fillId="0" borderId="7" xfId="2" applyFont="1" applyBorder="1"/>
    <xf numFmtId="49" fontId="10" fillId="0" borderId="51" xfId="2" applyNumberFormat="1" applyFont="1" applyBorder="1"/>
    <xf numFmtId="0" fontId="10" fillId="0" borderId="52" xfId="2" applyFont="1" applyBorder="1"/>
    <xf numFmtId="4" fontId="0" fillId="0" borderId="11" xfId="0" applyNumberFormat="1" applyBorder="1"/>
    <xf numFmtId="0" fontId="7" fillId="3" borderId="14" xfId="2" applyFont="1" applyFill="1" applyBorder="1"/>
    <xf numFmtId="0" fontId="7" fillId="4" borderId="6" xfId="2" applyFont="1" applyFill="1" applyBorder="1"/>
    <xf numFmtId="4" fontId="10" fillId="3" borderId="30" xfId="2" applyNumberFormat="1" applyFont="1" applyFill="1" applyBorder="1"/>
    <xf numFmtId="4" fontId="10" fillId="3" borderId="5" xfId="2" applyNumberFormat="1" applyFont="1" applyFill="1" applyBorder="1"/>
    <xf numFmtId="43" fontId="5" fillId="4" borderId="22" xfId="0" applyNumberFormat="1" applyFont="1" applyFill="1" applyBorder="1"/>
    <xf numFmtId="0" fontId="11" fillId="5" borderId="7" xfId="2" applyFont="1" applyFill="1" applyBorder="1"/>
    <xf numFmtId="0" fontId="7" fillId="5" borderId="53" xfId="2" applyFont="1" applyFill="1" applyBorder="1"/>
    <xf numFmtId="0" fontId="7" fillId="5" borderId="46" xfId="2" applyFont="1" applyFill="1" applyBorder="1"/>
    <xf numFmtId="0" fontId="7" fillId="5" borderId="54" xfId="2" applyFont="1" applyFill="1" applyBorder="1"/>
    <xf numFmtId="0" fontId="7" fillId="5" borderId="12" xfId="2" applyFont="1" applyFill="1" applyBorder="1"/>
    <xf numFmtId="4" fontId="7" fillId="5" borderId="10" xfId="2" applyNumberFormat="1" applyFont="1" applyFill="1" applyBorder="1"/>
    <xf numFmtId="4" fontId="7" fillId="5" borderId="11" xfId="2" applyNumberFormat="1" applyFont="1" applyFill="1" applyBorder="1"/>
    <xf numFmtId="0" fontId="0" fillId="6" borderId="55" xfId="0" applyFill="1" applyBorder="1"/>
    <xf numFmtId="43" fontId="0" fillId="0" borderId="0" xfId="0" applyNumberFormat="1"/>
    <xf numFmtId="4" fontId="0" fillId="0" borderId="22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17" fillId="2" borderId="10" xfId="2" applyFont="1" applyFill="1" applyBorder="1"/>
    <xf numFmtId="0" fontId="12" fillId="0" borderId="7" xfId="2" applyFont="1" applyBorder="1"/>
    <xf numFmtId="0" fontId="12" fillId="0" borderId="54" xfId="2" applyFont="1" applyBorder="1"/>
    <xf numFmtId="0" fontId="12" fillId="0" borderId="12" xfId="2" applyFont="1" applyBorder="1"/>
    <xf numFmtId="4" fontId="9" fillId="0" borderId="51" xfId="2" applyNumberFormat="1" applyFont="1" applyBorder="1"/>
    <xf numFmtId="0" fontId="17" fillId="2" borderId="19" xfId="2" applyFont="1" applyFill="1" applyBorder="1"/>
    <xf numFmtId="0" fontId="12" fillId="0" borderId="15" xfId="2" applyFont="1" applyBorder="1"/>
    <xf numFmtId="0" fontId="12" fillId="0" borderId="17" xfId="2" applyFont="1" applyBorder="1"/>
    <xf numFmtId="0" fontId="12" fillId="0" borderId="18" xfId="2" applyFont="1" applyBorder="1"/>
    <xf numFmtId="4" fontId="9" fillId="0" borderId="16" xfId="2" applyNumberFormat="1" applyFont="1" applyBorder="1"/>
    <xf numFmtId="4" fontId="3" fillId="0" borderId="56" xfId="0" applyNumberFormat="1" applyFont="1" applyBorder="1"/>
    <xf numFmtId="43" fontId="13" fillId="0" borderId="38" xfId="1" applyFont="1" applyBorder="1"/>
    <xf numFmtId="0" fontId="16" fillId="2" borderId="1" xfId="2" applyFont="1" applyFill="1" applyBorder="1"/>
    <xf numFmtId="0" fontId="16" fillId="2" borderId="7" xfId="2" applyFont="1" applyFill="1" applyBorder="1"/>
    <xf numFmtId="0" fontId="15" fillId="0" borderId="54" xfId="2" applyFont="1" applyBorder="1"/>
    <xf numFmtId="49" fontId="15" fillId="0" borderId="46" xfId="2" applyNumberFormat="1" applyFont="1" applyBorder="1"/>
    <xf numFmtId="0" fontId="15" fillId="0" borderId="12" xfId="2" applyFont="1" applyBorder="1"/>
    <xf numFmtId="0" fontId="14" fillId="2" borderId="35" xfId="2" applyFont="1" applyFill="1" applyBorder="1"/>
    <xf numFmtId="0" fontId="6" fillId="0" borderId="37" xfId="2" applyBorder="1"/>
    <xf numFmtId="0" fontId="6" fillId="0" borderId="21" xfId="2" applyBorder="1"/>
    <xf numFmtId="4" fontId="3" fillId="0" borderId="34" xfId="0" applyNumberFormat="1" applyFont="1" applyBorder="1"/>
    <xf numFmtId="43" fontId="0" fillId="0" borderId="15" xfId="1" applyFont="1" applyFill="1" applyBorder="1"/>
    <xf numFmtId="0" fontId="14" fillId="2" borderId="57" xfId="2" applyFont="1" applyFill="1" applyBorder="1"/>
    <xf numFmtId="0" fontId="15" fillId="0" borderId="55" xfId="2" applyFont="1" applyBorder="1"/>
    <xf numFmtId="49" fontId="15" fillId="0" borderId="58" xfId="2" applyNumberFormat="1" applyFont="1" applyBorder="1"/>
    <xf numFmtId="0" fontId="6" fillId="0" borderId="59" xfId="2" applyBorder="1"/>
    <xf numFmtId="0" fontId="6" fillId="0" borderId="38" xfId="2" applyBorder="1"/>
    <xf numFmtId="4" fontId="3" fillId="0" borderId="58" xfId="0" applyNumberFormat="1" applyFont="1" applyBorder="1"/>
    <xf numFmtId="43" fontId="5" fillId="0" borderId="55" xfId="1" applyFont="1" applyFill="1" applyBorder="1"/>
    <xf numFmtId="0" fontId="17" fillId="2" borderId="26" xfId="2" applyFont="1" applyFill="1" applyBorder="1"/>
    <xf numFmtId="0" fontId="12" fillId="0" borderId="22" xfId="2" applyFont="1" applyBorder="1"/>
    <xf numFmtId="0" fontId="12" fillId="0" borderId="24" xfId="2" applyFont="1" applyBorder="1"/>
    <xf numFmtId="0" fontId="12" fillId="0" borderId="25" xfId="2" applyFont="1" applyBorder="1"/>
    <xf numFmtId="4" fontId="9" fillId="0" borderId="23" xfId="2" applyNumberFormat="1" applyFont="1" applyBorder="1"/>
    <xf numFmtId="0" fontId="0" fillId="0" borderId="1" xfId="0" applyBorder="1"/>
    <xf numFmtId="4" fontId="0" fillId="0" borderId="0" xfId="0" applyNumberFormat="1" applyAlignment="1">
      <alignment horizontal="center"/>
    </xf>
    <xf numFmtId="43" fontId="2" fillId="0" borderId="0" xfId="1" applyFont="1" applyFill="1" applyBorder="1" applyAlignment="1">
      <alignment horizontal="center"/>
    </xf>
    <xf numFmtId="43" fontId="13" fillId="0" borderId="0" xfId="1" applyFont="1" applyFill="1" applyBorder="1"/>
    <xf numFmtId="43" fontId="0" fillId="0" borderId="0" xfId="1" applyFont="1" applyFill="1" applyBorder="1"/>
    <xf numFmtId="0" fontId="14" fillId="2" borderId="34" xfId="2" applyFont="1" applyFill="1" applyBorder="1"/>
    <xf numFmtId="0" fontId="15" fillId="0" borderId="35" xfId="2" applyFont="1" applyBorder="1"/>
    <xf numFmtId="49" fontId="15" fillId="0" borderId="36" xfId="2" applyNumberFormat="1" applyFont="1" applyBorder="1"/>
    <xf numFmtId="4" fontId="3" fillId="0" borderId="36" xfId="0" applyNumberFormat="1" applyFont="1" applyBorder="1"/>
    <xf numFmtId="43" fontId="5" fillId="0" borderId="35" xfId="1" applyFont="1" applyFill="1" applyBorder="1"/>
    <xf numFmtId="43" fontId="13" fillId="0" borderId="21" xfId="1" applyFont="1" applyBorder="1"/>
    <xf numFmtId="4" fontId="9" fillId="0" borderId="13" xfId="2" applyNumberFormat="1" applyFont="1" applyBorder="1"/>
    <xf numFmtId="43" fontId="5" fillId="0" borderId="8" xfId="0" applyNumberFormat="1" applyFont="1" applyBorder="1"/>
    <xf numFmtId="43" fontId="1" fillId="0" borderId="15" xfId="0" applyNumberFormat="1" applyFont="1" applyBorder="1"/>
    <xf numFmtId="43" fontId="1" fillId="0" borderId="22" xfId="0" applyNumberFormat="1" applyFont="1" applyBorder="1"/>
    <xf numFmtId="43" fontId="1" fillId="0" borderId="7" xfId="0" applyNumberFormat="1" applyFont="1" applyBorder="1"/>
    <xf numFmtId="0" fontId="9" fillId="0" borderId="30" xfId="2" applyFont="1" applyBorder="1" applyAlignment="1">
      <alignment horizontal="justify" vertical="justify"/>
    </xf>
    <xf numFmtId="0" fontId="9" fillId="0" borderId="6" xfId="2" applyFont="1" applyBorder="1" applyAlignment="1">
      <alignment horizontal="center" wrapText="1"/>
    </xf>
    <xf numFmtId="0" fontId="9" fillId="0" borderId="5" xfId="2" applyFont="1" applyBorder="1" applyAlignment="1">
      <alignment wrapText="1"/>
    </xf>
    <xf numFmtId="0" fontId="9" fillId="0" borderId="6" xfId="2" applyFont="1" applyBorder="1" applyAlignment="1">
      <alignment horizontal="justify" vertical="justify"/>
    </xf>
    <xf numFmtId="4" fontId="10" fillId="0" borderId="13" xfId="2" applyNumberFormat="1" applyFont="1" applyBorder="1"/>
    <xf numFmtId="4" fontId="10" fillId="0" borderId="6" xfId="2" applyNumberFormat="1" applyFont="1" applyBorder="1"/>
    <xf numFmtId="0" fontId="0" fillId="0" borderId="9" xfId="0" applyBorder="1"/>
    <xf numFmtId="0" fontId="9" fillId="0" borderId="6" xfId="2" applyFont="1" applyBorder="1" applyAlignment="1">
      <alignment horizontal="center"/>
    </xf>
    <xf numFmtId="0" fontId="15" fillId="2" borderId="30" xfId="2" applyFont="1" applyFill="1" applyBorder="1"/>
    <xf numFmtId="49" fontId="17" fillId="0" borderId="16" xfId="2" applyNumberFormat="1" applyFont="1" applyBorder="1"/>
    <xf numFmtId="49" fontId="17" fillId="0" borderId="23" xfId="2" applyNumberFormat="1" applyFont="1" applyBorder="1"/>
    <xf numFmtId="49" fontId="17" fillId="0" borderId="51" xfId="2" applyNumberFormat="1" applyFont="1" applyBorder="1"/>
    <xf numFmtId="43" fontId="0" fillId="6" borderId="55" xfId="0" applyNumberFormat="1" applyFill="1" applyBorder="1"/>
    <xf numFmtId="0" fontId="11" fillId="0" borderId="0" xfId="2" applyFont="1" applyFill="1" applyBorder="1"/>
    <xf numFmtId="0" fontId="7" fillId="0" borderId="0" xfId="2" applyFont="1" applyFill="1" applyBorder="1"/>
    <xf numFmtId="4" fontId="7" fillId="0" borderId="0" xfId="2" applyNumberFormat="1" applyFont="1" applyFill="1" applyBorder="1"/>
    <xf numFmtId="0" fontId="0" fillId="0" borderId="0" xfId="0" applyFill="1" applyBorder="1"/>
    <xf numFmtId="43" fontId="0" fillId="0" borderId="0" xfId="0" applyNumberFormat="1" applyFill="1" applyBorder="1"/>
    <xf numFmtId="0" fontId="11" fillId="5" borderId="30" xfId="2" applyFont="1" applyFill="1" applyBorder="1"/>
    <xf numFmtId="0" fontId="7" fillId="5" borderId="13" xfId="2" applyFont="1" applyFill="1" applyBorder="1"/>
    <xf numFmtId="4" fontId="7" fillId="5" borderId="13" xfId="2" applyNumberFormat="1" applyFont="1" applyFill="1" applyBorder="1"/>
    <xf numFmtId="0" fontId="0" fillId="6" borderId="13" xfId="0" applyFill="1" applyBorder="1"/>
    <xf numFmtId="43" fontId="0" fillId="6" borderId="8" xfId="0" applyNumberFormat="1" applyFill="1" applyBorder="1"/>
  </cellXfs>
  <cellStyles count="3">
    <cellStyle name="Čárka" xfId="1" builtinId="3"/>
    <cellStyle name="Normální" xfId="0" builtinId="0"/>
    <cellStyle name="normální_ORJ 04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N55"/>
  <sheetViews>
    <sheetView tabSelected="1" view="pageBreakPreview" topLeftCell="A34" zoomScaleNormal="100" zoomScaleSheetLayoutView="100" workbookViewId="0">
      <selection activeCell="A6" sqref="A6"/>
    </sheetView>
  </sheetViews>
  <sheetFormatPr defaultRowHeight="15" x14ac:dyDescent="0.25"/>
  <cols>
    <col min="2" max="2" width="26.5703125" customWidth="1"/>
    <col min="3" max="3" width="7.85546875" customWidth="1"/>
    <col min="4" max="4" width="7.140625" customWidth="1"/>
    <col min="5" max="5" width="4" customWidth="1"/>
    <col min="6" max="6" width="3.42578125" customWidth="1"/>
    <col min="7" max="8" width="0" hidden="1" customWidth="1"/>
    <col min="9" max="9" width="17.85546875" customWidth="1"/>
    <col min="10" max="10" width="16.28515625" customWidth="1"/>
    <col min="11" max="11" width="16.140625" customWidth="1"/>
    <col min="13" max="13" width="15.28515625" bestFit="1" customWidth="1"/>
    <col min="14" max="14" width="13.42578125" bestFit="1" customWidth="1"/>
  </cols>
  <sheetData>
    <row r="1" spans="2:13" x14ac:dyDescent="0.25">
      <c r="B1" s="1" t="s">
        <v>0</v>
      </c>
    </row>
    <row r="2" spans="2:13" ht="15.75" x14ac:dyDescent="0.25">
      <c r="B2" s="2" t="s">
        <v>79</v>
      </c>
    </row>
    <row r="3" spans="2:13" x14ac:dyDescent="0.25">
      <c r="B3" s="1" t="s">
        <v>1</v>
      </c>
    </row>
    <row r="4" spans="2:13" ht="17.25" customHeight="1" thickBot="1" x14ac:dyDescent="0.3"/>
    <row r="5" spans="2:13" ht="16.5" customHeight="1" thickBot="1" x14ac:dyDescent="0.3">
      <c r="B5" s="3" t="s">
        <v>2</v>
      </c>
      <c r="C5" s="4" t="s">
        <v>3</v>
      </c>
      <c r="D5" s="5" t="s">
        <v>4</v>
      </c>
      <c r="E5" s="5" t="s">
        <v>5</v>
      </c>
      <c r="F5" s="6" t="s">
        <v>6</v>
      </c>
      <c r="G5" s="7"/>
      <c r="H5" s="7"/>
      <c r="I5" s="8"/>
      <c r="J5" s="202"/>
      <c r="K5" s="203"/>
    </row>
    <row r="6" spans="2:13" ht="42" customHeight="1" thickBot="1" x14ac:dyDescent="0.3">
      <c r="B6" s="9" t="s">
        <v>7</v>
      </c>
      <c r="C6" s="9" t="s">
        <v>8</v>
      </c>
      <c r="D6" s="10" t="s">
        <v>9</v>
      </c>
      <c r="E6" s="11" t="s">
        <v>9</v>
      </c>
      <c r="F6" s="12" t="s">
        <v>9</v>
      </c>
      <c r="G6" s="196" t="s">
        <v>10</v>
      </c>
      <c r="H6" s="13" t="s">
        <v>11</v>
      </c>
      <c r="I6" s="197" t="s">
        <v>75</v>
      </c>
      <c r="J6" s="198" t="s">
        <v>76</v>
      </c>
      <c r="K6" s="199" t="s">
        <v>81</v>
      </c>
    </row>
    <row r="7" spans="2:13" ht="16.5" thickBot="1" x14ac:dyDescent="0.3">
      <c r="B7" s="14" t="s">
        <v>12</v>
      </c>
      <c r="C7" s="15"/>
      <c r="D7" s="16"/>
      <c r="E7" s="17"/>
      <c r="F7" s="18"/>
      <c r="G7" s="200"/>
      <c r="H7" s="19"/>
      <c r="I7" s="145"/>
      <c r="J7" s="180"/>
      <c r="K7" s="201"/>
    </row>
    <row r="8" spans="2:13" x14ac:dyDescent="0.25">
      <c r="B8" s="20" t="s">
        <v>13</v>
      </c>
      <c r="C8" s="21">
        <v>501</v>
      </c>
      <c r="D8" s="22" t="s">
        <v>14</v>
      </c>
      <c r="E8" s="23">
        <v>31</v>
      </c>
      <c r="F8" s="24">
        <v>11</v>
      </c>
      <c r="G8" s="25">
        <v>65000</v>
      </c>
      <c r="H8" s="26">
        <v>53000</v>
      </c>
      <c r="I8" s="52">
        <v>40000</v>
      </c>
      <c r="J8" s="27">
        <v>40000</v>
      </c>
      <c r="K8" s="27">
        <v>40000</v>
      </c>
    </row>
    <row r="9" spans="2:13" x14ac:dyDescent="0.25">
      <c r="B9" s="28" t="s">
        <v>15</v>
      </c>
      <c r="C9" s="29">
        <v>501</v>
      </c>
      <c r="D9" s="30" t="s">
        <v>16</v>
      </c>
      <c r="E9" s="31">
        <v>31</v>
      </c>
      <c r="F9" s="32">
        <v>11</v>
      </c>
      <c r="G9" s="33">
        <v>450000</v>
      </c>
      <c r="H9" s="34">
        <v>400000</v>
      </c>
      <c r="I9" s="27">
        <v>230000</v>
      </c>
      <c r="J9" s="27">
        <v>230000</v>
      </c>
      <c r="K9" s="27">
        <v>230000</v>
      </c>
    </row>
    <row r="10" spans="2:13" x14ac:dyDescent="0.25">
      <c r="B10" s="28" t="s">
        <v>17</v>
      </c>
      <c r="C10" s="29">
        <v>501</v>
      </c>
      <c r="D10" s="30" t="s">
        <v>18</v>
      </c>
      <c r="E10" s="31">
        <v>31</v>
      </c>
      <c r="F10" s="32">
        <v>11</v>
      </c>
      <c r="G10" s="33">
        <v>15000</v>
      </c>
      <c r="H10" s="34">
        <v>15000</v>
      </c>
      <c r="I10" s="27">
        <v>50000</v>
      </c>
      <c r="J10" s="27">
        <v>50000</v>
      </c>
      <c r="K10" s="27">
        <v>65000</v>
      </c>
    </row>
    <row r="11" spans="2:13" ht="15.75" thickBot="1" x14ac:dyDescent="0.3">
      <c r="B11" s="28" t="s">
        <v>19</v>
      </c>
      <c r="C11" s="29">
        <v>501</v>
      </c>
      <c r="D11" s="30" t="s">
        <v>20</v>
      </c>
      <c r="E11" s="31">
        <v>31</v>
      </c>
      <c r="F11" s="32">
        <v>11</v>
      </c>
      <c r="G11" s="35">
        <v>130000</v>
      </c>
      <c r="H11" s="36">
        <v>130000</v>
      </c>
      <c r="I11" s="37">
        <v>161200</v>
      </c>
      <c r="J11" s="37">
        <v>161200</v>
      </c>
      <c r="K11" s="37">
        <v>161200</v>
      </c>
    </row>
    <row r="12" spans="2:13" ht="15.75" thickBot="1" x14ac:dyDescent="0.3">
      <c r="B12" s="38" t="s">
        <v>21</v>
      </c>
      <c r="C12" s="39">
        <v>501</v>
      </c>
      <c r="D12" s="40"/>
      <c r="E12" s="41"/>
      <c r="F12" s="42"/>
      <c r="G12" s="43">
        <f>SUM(G8:G11)</f>
        <v>660000</v>
      </c>
      <c r="H12" s="44"/>
      <c r="I12" s="45">
        <f>SUM(I8:I11)</f>
        <v>481200</v>
      </c>
      <c r="J12" s="45">
        <f>SUM(J8:J11)</f>
        <v>481200</v>
      </c>
      <c r="K12" s="45">
        <f>SUM(K8:K11)</f>
        <v>496200</v>
      </c>
    </row>
    <row r="13" spans="2:13" x14ac:dyDescent="0.25">
      <c r="B13" s="46" t="s">
        <v>22</v>
      </c>
      <c r="C13" s="47">
        <v>502</v>
      </c>
      <c r="D13" s="48" t="s">
        <v>23</v>
      </c>
      <c r="E13" s="49">
        <v>31</v>
      </c>
      <c r="F13" s="50">
        <v>11</v>
      </c>
      <c r="G13" s="51">
        <v>80000</v>
      </c>
      <c r="H13" s="26">
        <v>80000</v>
      </c>
      <c r="I13" s="52">
        <v>120000</v>
      </c>
      <c r="J13" s="52">
        <v>120000</v>
      </c>
      <c r="K13" s="52">
        <v>100000</v>
      </c>
      <c r="M13" s="184"/>
    </row>
    <row r="14" spans="2:13" x14ac:dyDescent="0.25">
      <c r="B14" s="28" t="s">
        <v>24</v>
      </c>
      <c r="C14" s="29">
        <v>502</v>
      </c>
      <c r="D14" s="30" t="s">
        <v>14</v>
      </c>
      <c r="E14" s="31">
        <v>31</v>
      </c>
      <c r="F14" s="32">
        <v>11</v>
      </c>
      <c r="G14" s="33">
        <v>85000</v>
      </c>
      <c r="H14" s="34">
        <v>85000</v>
      </c>
      <c r="I14" s="27">
        <v>170000</v>
      </c>
      <c r="J14" s="27">
        <v>170000</v>
      </c>
      <c r="K14" s="27">
        <v>131200</v>
      </c>
      <c r="M14" s="184"/>
    </row>
    <row r="15" spans="2:13" ht="15.75" thickBot="1" x14ac:dyDescent="0.3">
      <c r="B15" s="53" t="s">
        <v>25</v>
      </c>
      <c r="C15" s="54">
        <v>502</v>
      </c>
      <c r="D15" s="55" t="s">
        <v>16</v>
      </c>
      <c r="E15" s="56">
        <v>31</v>
      </c>
      <c r="F15" s="57">
        <v>11</v>
      </c>
      <c r="G15" s="35">
        <v>40000</v>
      </c>
      <c r="H15" s="36">
        <v>40000</v>
      </c>
      <c r="I15" s="37">
        <v>40000</v>
      </c>
      <c r="J15" s="37">
        <v>40000</v>
      </c>
      <c r="K15" s="37">
        <v>41600</v>
      </c>
    </row>
    <row r="16" spans="2:13" ht="15.75" thickBot="1" x14ac:dyDescent="0.3">
      <c r="B16" s="38" t="s">
        <v>26</v>
      </c>
      <c r="C16" s="39">
        <v>502</v>
      </c>
      <c r="D16" s="40"/>
      <c r="E16" s="41"/>
      <c r="F16" s="42"/>
      <c r="G16" s="58">
        <f>SUM(G13:G15)</f>
        <v>205000</v>
      </c>
      <c r="H16" s="44"/>
      <c r="I16" s="45">
        <f>SUM(I13:I15)</f>
        <v>330000</v>
      </c>
      <c r="J16" s="45">
        <f>SUM(J13:J15)</f>
        <v>330000</v>
      </c>
      <c r="K16" s="45">
        <f>SUM(K13:K15)</f>
        <v>272800</v>
      </c>
    </row>
    <row r="17" spans="2:11" ht="15.75" thickBot="1" x14ac:dyDescent="0.3">
      <c r="B17" s="38" t="s">
        <v>27</v>
      </c>
      <c r="C17" s="39">
        <v>511</v>
      </c>
      <c r="D17" s="40" t="s">
        <v>14</v>
      </c>
      <c r="E17" s="59">
        <v>31</v>
      </c>
      <c r="F17" s="60">
        <v>11</v>
      </c>
      <c r="G17" s="61">
        <v>230000</v>
      </c>
      <c r="H17" s="44">
        <v>230000</v>
      </c>
      <c r="I17" s="62">
        <v>100000</v>
      </c>
      <c r="J17" s="62">
        <v>100000</v>
      </c>
      <c r="K17" s="62">
        <v>100000</v>
      </c>
    </row>
    <row r="18" spans="2:11" ht="15.75" thickBot="1" x14ac:dyDescent="0.3">
      <c r="B18" s="63" t="s">
        <v>28</v>
      </c>
      <c r="C18" s="64">
        <v>512</v>
      </c>
      <c r="D18" s="65" t="s">
        <v>23</v>
      </c>
      <c r="E18" s="66">
        <v>31</v>
      </c>
      <c r="F18" s="66">
        <v>11</v>
      </c>
      <c r="G18" s="67">
        <v>10000</v>
      </c>
      <c r="H18" s="44">
        <v>10000</v>
      </c>
      <c r="I18" s="62">
        <v>500</v>
      </c>
      <c r="J18" s="62">
        <v>500</v>
      </c>
      <c r="K18" s="62">
        <v>500</v>
      </c>
    </row>
    <row r="19" spans="2:11" x14ac:dyDescent="0.25">
      <c r="B19" s="20" t="s">
        <v>29</v>
      </c>
      <c r="C19" s="21">
        <v>518</v>
      </c>
      <c r="D19" s="22" t="s">
        <v>16</v>
      </c>
      <c r="E19" s="23">
        <v>31</v>
      </c>
      <c r="F19" s="24">
        <v>11</v>
      </c>
      <c r="G19" s="25">
        <v>14000</v>
      </c>
      <c r="H19" s="156">
        <v>14000</v>
      </c>
      <c r="I19" s="167">
        <v>13000</v>
      </c>
      <c r="J19" s="167">
        <v>13000</v>
      </c>
      <c r="K19" s="167">
        <v>13000</v>
      </c>
    </row>
    <row r="20" spans="2:11" x14ac:dyDescent="0.25">
      <c r="B20" s="28" t="s">
        <v>30</v>
      </c>
      <c r="C20" s="29">
        <v>518</v>
      </c>
      <c r="D20" s="55" t="s">
        <v>31</v>
      </c>
      <c r="E20" s="56">
        <v>31</v>
      </c>
      <c r="F20" s="57">
        <v>11</v>
      </c>
      <c r="G20" s="51">
        <v>20000</v>
      </c>
      <c r="H20" s="34">
        <v>20000</v>
      </c>
      <c r="I20" s="27">
        <v>63300</v>
      </c>
      <c r="J20" s="27">
        <v>63300</v>
      </c>
      <c r="K20" s="27">
        <v>63300</v>
      </c>
    </row>
    <row r="21" spans="2:11" x14ac:dyDescent="0.25">
      <c r="B21" s="28" t="s">
        <v>32</v>
      </c>
      <c r="C21" s="29">
        <v>518</v>
      </c>
      <c r="D21" s="55" t="s">
        <v>33</v>
      </c>
      <c r="E21" s="56">
        <v>31</v>
      </c>
      <c r="F21" s="57">
        <v>11</v>
      </c>
      <c r="G21" s="51">
        <v>20000</v>
      </c>
      <c r="H21" s="34">
        <v>20000</v>
      </c>
      <c r="I21" s="27">
        <v>22000</v>
      </c>
      <c r="J21" s="27">
        <v>22000</v>
      </c>
      <c r="K21" s="27">
        <v>25000</v>
      </c>
    </row>
    <row r="22" spans="2:11" x14ac:dyDescent="0.25">
      <c r="B22" s="28" t="s">
        <v>34</v>
      </c>
      <c r="C22" s="29">
        <v>518</v>
      </c>
      <c r="D22" s="55" t="s">
        <v>35</v>
      </c>
      <c r="E22" s="56">
        <v>31</v>
      </c>
      <c r="F22" s="57">
        <v>11</v>
      </c>
      <c r="G22" s="51">
        <v>2000</v>
      </c>
      <c r="H22" s="34">
        <v>3400</v>
      </c>
      <c r="I22" s="27">
        <v>1000</v>
      </c>
      <c r="J22" s="27">
        <v>1000</v>
      </c>
      <c r="K22" s="27">
        <v>1000</v>
      </c>
    </row>
    <row r="23" spans="2:11" x14ac:dyDescent="0.25">
      <c r="B23" s="28" t="s">
        <v>36</v>
      </c>
      <c r="C23" s="29">
        <v>518</v>
      </c>
      <c r="D23" s="55" t="s">
        <v>37</v>
      </c>
      <c r="E23" s="56">
        <v>31</v>
      </c>
      <c r="F23" s="57">
        <v>11</v>
      </c>
      <c r="G23" s="51">
        <v>70000</v>
      </c>
      <c r="H23" s="34">
        <v>70000</v>
      </c>
      <c r="I23" s="27">
        <v>150000</v>
      </c>
      <c r="J23" s="27">
        <v>150000</v>
      </c>
      <c r="K23" s="27">
        <v>150000</v>
      </c>
    </row>
    <row r="24" spans="2:11" x14ac:dyDescent="0.25">
      <c r="B24" s="28" t="s">
        <v>38</v>
      </c>
      <c r="C24" s="29">
        <v>518</v>
      </c>
      <c r="D24" s="55" t="s">
        <v>39</v>
      </c>
      <c r="E24" s="56">
        <v>31</v>
      </c>
      <c r="F24" s="57">
        <v>11</v>
      </c>
      <c r="G24" s="51"/>
      <c r="H24" s="34"/>
      <c r="I24" s="27">
        <v>320000</v>
      </c>
      <c r="J24" s="27">
        <v>320000</v>
      </c>
      <c r="K24" s="27">
        <v>320000</v>
      </c>
    </row>
    <row r="25" spans="2:11" x14ac:dyDescent="0.25">
      <c r="B25" s="68" t="s">
        <v>40</v>
      </c>
      <c r="C25" s="29">
        <v>518</v>
      </c>
      <c r="D25" s="55" t="s">
        <v>41</v>
      </c>
      <c r="E25" s="56">
        <v>31</v>
      </c>
      <c r="F25" s="57">
        <v>11</v>
      </c>
      <c r="G25" s="51">
        <v>40000</v>
      </c>
      <c r="H25" s="34">
        <v>40000</v>
      </c>
      <c r="I25" s="27">
        <v>40000</v>
      </c>
      <c r="J25" s="27">
        <v>40000</v>
      </c>
      <c r="K25" s="27">
        <v>50000</v>
      </c>
    </row>
    <row r="26" spans="2:11" ht="15.75" thickBot="1" x14ac:dyDescent="0.3">
      <c r="B26" s="28" t="s">
        <v>42</v>
      </c>
      <c r="C26" s="29">
        <v>518</v>
      </c>
      <c r="D26" s="55" t="s">
        <v>43</v>
      </c>
      <c r="E26" s="56">
        <v>31</v>
      </c>
      <c r="F26" s="57">
        <v>11</v>
      </c>
      <c r="G26" s="51">
        <v>10000</v>
      </c>
      <c r="H26" s="36">
        <v>10000</v>
      </c>
      <c r="I26" s="37">
        <v>30000</v>
      </c>
      <c r="J26" s="37">
        <v>30000</v>
      </c>
      <c r="K26" s="37">
        <v>35000</v>
      </c>
    </row>
    <row r="27" spans="2:11" ht="15.75" thickBot="1" x14ac:dyDescent="0.3">
      <c r="B27" s="38" t="s">
        <v>44</v>
      </c>
      <c r="C27" s="39">
        <v>518</v>
      </c>
      <c r="D27" s="40"/>
      <c r="E27" s="41"/>
      <c r="F27" s="42"/>
      <c r="G27" s="43">
        <f>SUM(G19:G26)</f>
        <v>176000</v>
      </c>
      <c r="H27" s="44"/>
      <c r="I27" s="45">
        <f>SUM(I19:I26)</f>
        <v>639300</v>
      </c>
      <c r="J27" s="45">
        <f>SUM(J19:J26)</f>
        <v>639300</v>
      </c>
      <c r="K27" s="45">
        <f>SUM(K19:K26)</f>
        <v>657300</v>
      </c>
    </row>
    <row r="28" spans="2:11" x14ac:dyDescent="0.25">
      <c r="B28" s="151" t="s">
        <v>66</v>
      </c>
      <c r="C28" s="152">
        <v>521</v>
      </c>
      <c r="D28" s="205" t="s">
        <v>74</v>
      </c>
      <c r="E28" s="153"/>
      <c r="F28" s="154"/>
      <c r="G28" s="155"/>
      <c r="H28" s="156"/>
      <c r="I28" s="193">
        <v>4917000</v>
      </c>
      <c r="J28" s="193">
        <v>4917000</v>
      </c>
      <c r="K28" s="193">
        <v>4973000</v>
      </c>
    </row>
    <row r="29" spans="2:11" x14ac:dyDescent="0.25">
      <c r="B29" s="175" t="s">
        <v>68</v>
      </c>
      <c r="C29" s="176">
        <v>521</v>
      </c>
      <c r="D29" s="206" t="s">
        <v>74</v>
      </c>
      <c r="E29" s="177"/>
      <c r="F29" s="178"/>
      <c r="G29" s="179"/>
      <c r="H29" s="34"/>
      <c r="I29" s="194">
        <v>20000</v>
      </c>
      <c r="J29" s="194">
        <v>20000</v>
      </c>
      <c r="K29" s="194">
        <v>20000</v>
      </c>
    </row>
    <row r="30" spans="2:11" x14ac:dyDescent="0.25">
      <c r="B30" s="175" t="s">
        <v>70</v>
      </c>
      <c r="C30" s="176"/>
      <c r="D30" s="206" t="s">
        <v>74</v>
      </c>
      <c r="E30" s="177"/>
      <c r="F30" s="178"/>
      <c r="G30" s="179"/>
      <c r="H30" s="34"/>
      <c r="I30" s="194">
        <v>35000</v>
      </c>
      <c r="J30" s="194">
        <v>35000</v>
      </c>
      <c r="K30" s="194">
        <v>29000</v>
      </c>
    </row>
    <row r="31" spans="2:11" x14ac:dyDescent="0.25">
      <c r="B31" s="175" t="s">
        <v>69</v>
      </c>
      <c r="C31" s="176"/>
      <c r="D31" s="206" t="s">
        <v>74</v>
      </c>
      <c r="E31" s="177"/>
      <c r="F31" s="178"/>
      <c r="G31" s="179"/>
      <c r="H31" s="34"/>
      <c r="I31" s="194"/>
      <c r="J31" s="194"/>
      <c r="K31" s="194">
        <v>49730</v>
      </c>
    </row>
    <row r="32" spans="2:11" ht="15.75" thickBot="1" x14ac:dyDescent="0.3">
      <c r="B32" s="146" t="s">
        <v>67</v>
      </c>
      <c r="C32" s="147">
        <v>524</v>
      </c>
      <c r="D32" s="207" t="s">
        <v>74</v>
      </c>
      <c r="E32" s="148"/>
      <c r="F32" s="149"/>
      <c r="G32" s="150"/>
      <c r="H32" s="100"/>
      <c r="I32" s="195">
        <v>1767000</v>
      </c>
      <c r="J32" s="195">
        <v>1767000</v>
      </c>
      <c r="K32" s="195">
        <v>1687270</v>
      </c>
    </row>
    <row r="33" spans="2:14" ht="15.75" thickBot="1" x14ac:dyDescent="0.3">
      <c r="B33" s="204" t="s">
        <v>73</v>
      </c>
      <c r="C33" s="39"/>
      <c r="D33" s="40"/>
      <c r="E33" s="41"/>
      <c r="F33" s="42"/>
      <c r="G33" s="191"/>
      <c r="H33" s="44"/>
      <c r="I33" s="192">
        <f>SUM(I28:I32)</f>
        <v>6739000</v>
      </c>
      <c r="J33" s="192">
        <f>SUM(J28:J32)</f>
        <v>6739000</v>
      </c>
      <c r="K33" s="192">
        <f>SUM(K28:K32)</f>
        <v>6759000</v>
      </c>
    </row>
    <row r="34" spans="2:14" x14ac:dyDescent="0.25">
      <c r="B34" s="185" t="s">
        <v>45</v>
      </c>
      <c r="C34" s="186">
        <v>521</v>
      </c>
      <c r="D34" s="187" t="s">
        <v>31</v>
      </c>
      <c r="E34" s="164"/>
      <c r="F34" s="165"/>
      <c r="G34" s="188">
        <v>3000</v>
      </c>
      <c r="H34" s="26"/>
      <c r="I34" s="189"/>
      <c r="J34" s="190"/>
      <c r="K34" s="190"/>
    </row>
    <row r="35" spans="2:14" ht="15.75" thickBot="1" x14ac:dyDescent="0.3">
      <c r="B35" s="168" t="s">
        <v>46</v>
      </c>
      <c r="C35" s="169">
        <v>549</v>
      </c>
      <c r="D35" s="170" t="s">
        <v>77</v>
      </c>
      <c r="E35" s="171"/>
      <c r="F35" s="172"/>
      <c r="G35" s="173">
        <v>7000</v>
      </c>
      <c r="H35" s="36">
        <v>7000</v>
      </c>
      <c r="I35" s="174">
        <v>9500</v>
      </c>
      <c r="J35" s="157">
        <v>9500</v>
      </c>
      <c r="K35" s="157">
        <v>9500</v>
      </c>
      <c r="M35" s="143" t="s">
        <v>71</v>
      </c>
    </row>
    <row r="36" spans="2:14" x14ac:dyDescent="0.25">
      <c r="B36" s="163" t="s">
        <v>47</v>
      </c>
      <c r="C36" s="119">
        <v>527</v>
      </c>
      <c r="D36" s="120" t="s">
        <v>16</v>
      </c>
      <c r="E36" s="164">
        <v>31</v>
      </c>
      <c r="F36" s="165">
        <v>11</v>
      </c>
      <c r="G36" s="166">
        <v>55000</v>
      </c>
      <c r="H36" s="26">
        <v>55000</v>
      </c>
      <c r="I36" s="52">
        <v>33000</v>
      </c>
      <c r="J36" s="52">
        <v>33000</v>
      </c>
      <c r="K36" s="52">
        <v>70000</v>
      </c>
    </row>
    <row r="37" spans="2:14" x14ac:dyDescent="0.25">
      <c r="B37" s="71" t="s">
        <v>48</v>
      </c>
      <c r="C37" s="72">
        <v>527</v>
      </c>
      <c r="D37" s="73" t="s">
        <v>49</v>
      </c>
      <c r="E37" s="69">
        <v>31</v>
      </c>
      <c r="F37" s="70">
        <v>11</v>
      </c>
      <c r="G37" s="74"/>
      <c r="H37" s="34"/>
      <c r="I37" s="27">
        <v>15000</v>
      </c>
      <c r="J37" s="27">
        <v>15000</v>
      </c>
      <c r="K37" s="27">
        <v>15000</v>
      </c>
    </row>
    <row r="38" spans="2:14" ht="15.75" thickBot="1" x14ac:dyDescent="0.3">
      <c r="B38" s="75" t="s">
        <v>50</v>
      </c>
      <c r="C38" s="76">
        <v>527</v>
      </c>
      <c r="D38" s="77" t="s">
        <v>51</v>
      </c>
      <c r="E38" s="78">
        <v>31</v>
      </c>
      <c r="F38" s="79">
        <v>11</v>
      </c>
      <c r="G38" s="80"/>
      <c r="H38" s="81"/>
      <c r="I38" s="37">
        <v>24000</v>
      </c>
      <c r="J38" s="37">
        <v>24000</v>
      </c>
      <c r="K38" s="37">
        <v>28000</v>
      </c>
    </row>
    <row r="39" spans="2:14" ht="15.75" thickBot="1" x14ac:dyDescent="0.3">
      <c r="B39" s="82" t="s">
        <v>52</v>
      </c>
      <c r="C39" s="83">
        <v>527</v>
      </c>
      <c r="D39" s="84"/>
      <c r="E39" s="85"/>
      <c r="F39" s="86"/>
      <c r="G39" s="87"/>
      <c r="H39" s="88"/>
      <c r="I39" s="45">
        <f>SUM(I36:I38)</f>
        <v>72000</v>
      </c>
      <c r="J39" s="45">
        <f>SUM(J36:J38)</f>
        <v>72000</v>
      </c>
      <c r="K39" s="45">
        <f>SUM(K36:K38)</f>
        <v>113000</v>
      </c>
    </row>
    <row r="40" spans="2:14" ht="15.75" thickBot="1" x14ac:dyDescent="0.3">
      <c r="B40" s="158" t="s">
        <v>53</v>
      </c>
      <c r="C40" s="83">
        <v>551</v>
      </c>
      <c r="D40" s="84" t="s">
        <v>23</v>
      </c>
      <c r="E40" s="85">
        <v>31</v>
      </c>
      <c r="F40" s="86">
        <v>11</v>
      </c>
      <c r="G40" s="89">
        <v>51000</v>
      </c>
      <c r="H40" s="90">
        <v>51000</v>
      </c>
      <c r="I40" s="62">
        <v>98500</v>
      </c>
      <c r="J40" s="62">
        <v>98500</v>
      </c>
      <c r="K40" s="62">
        <v>112500</v>
      </c>
    </row>
    <row r="41" spans="2:14" ht="15.75" thickBot="1" x14ac:dyDescent="0.3">
      <c r="B41" s="159" t="s">
        <v>54</v>
      </c>
      <c r="C41" s="160">
        <v>558</v>
      </c>
      <c r="D41" s="161" t="s">
        <v>55</v>
      </c>
      <c r="E41" s="160">
        <v>31</v>
      </c>
      <c r="F41" s="162">
        <v>11</v>
      </c>
      <c r="G41" s="91">
        <v>100000</v>
      </c>
      <c r="H41" s="92">
        <v>35400</v>
      </c>
      <c r="I41" s="93">
        <v>80000</v>
      </c>
      <c r="J41" s="93">
        <v>80000</v>
      </c>
      <c r="K41" s="93">
        <v>110000</v>
      </c>
    </row>
    <row r="42" spans="2:14" ht="15.75" thickBot="1" x14ac:dyDescent="0.3">
      <c r="B42" s="94" t="s">
        <v>56</v>
      </c>
      <c r="C42" s="95"/>
      <c r="D42" s="96"/>
      <c r="E42" s="97">
        <v>31</v>
      </c>
      <c r="F42" s="98">
        <v>11</v>
      </c>
      <c r="G42" s="99">
        <v>5000</v>
      </c>
      <c r="H42" s="100"/>
      <c r="I42" s="101"/>
      <c r="J42" s="101"/>
      <c r="K42" s="101"/>
      <c r="N42" t="s">
        <v>71</v>
      </c>
    </row>
    <row r="43" spans="2:14" ht="16.5" thickBot="1" x14ac:dyDescent="0.3">
      <c r="B43" s="102" t="s">
        <v>57</v>
      </c>
      <c r="C43" s="103"/>
      <c r="D43" s="104"/>
      <c r="E43" s="105"/>
      <c r="F43" s="106"/>
      <c r="G43" s="107" t="e">
        <f>SUM(G12+G16+G17+G18+G27+G34+#REF!+G35+G36+G40+G41+G42)</f>
        <v>#REF!</v>
      </c>
      <c r="H43" s="108"/>
      <c r="I43" s="109">
        <f>SUM(I12+I16+I17+I18+I27+I28+I29+I30+I31+I32+I35+I39+I40+I41)</f>
        <v>8550000</v>
      </c>
      <c r="J43" s="109">
        <f>SUM(J12+J16+J17+J18+J27+J28+J29+J30+J31+J32+J35+J39+J40+J41)</f>
        <v>8550000</v>
      </c>
      <c r="K43" s="109">
        <f>SUM(K12+K16+K17+K18+K27+K33+K34+K35+K39+K40+K41)</f>
        <v>8630800</v>
      </c>
    </row>
    <row r="44" spans="2:14" ht="16.5" thickBot="1" x14ac:dyDescent="0.3">
      <c r="B44" s="112" t="s">
        <v>58</v>
      </c>
      <c r="C44" s="113"/>
      <c r="D44" s="114"/>
      <c r="E44" s="113"/>
      <c r="F44" s="113"/>
      <c r="G44" s="110"/>
      <c r="H44" s="111"/>
      <c r="I44" s="180"/>
      <c r="J44" s="180"/>
      <c r="K44" s="180"/>
      <c r="M44" s="182"/>
    </row>
    <row r="45" spans="2:14" x14ac:dyDescent="0.25">
      <c r="B45" s="115" t="s">
        <v>59</v>
      </c>
      <c r="C45" s="21">
        <v>602</v>
      </c>
      <c r="D45" s="22" t="s">
        <v>23</v>
      </c>
      <c r="E45" s="21">
        <v>31</v>
      </c>
      <c r="F45" s="116">
        <v>11</v>
      </c>
      <c r="G45" s="51">
        <v>450000</v>
      </c>
      <c r="H45" s="117"/>
      <c r="I45" s="52">
        <v>550000</v>
      </c>
      <c r="J45" s="52">
        <v>550000</v>
      </c>
      <c r="K45" s="52">
        <v>550000</v>
      </c>
      <c r="M45" s="181"/>
      <c r="N45" s="183"/>
    </row>
    <row r="46" spans="2:14" x14ac:dyDescent="0.25">
      <c r="B46" s="118" t="s">
        <v>60</v>
      </c>
      <c r="C46" s="119">
        <v>602</v>
      </c>
      <c r="D46" s="120" t="s">
        <v>14</v>
      </c>
      <c r="E46" s="119">
        <v>31</v>
      </c>
      <c r="F46" s="121">
        <v>11</v>
      </c>
      <c r="G46" s="51">
        <v>360000</v>
      </c>
      <c r="H46" s="117"/>
      <c r="I46" s="27">
        <v>320000</v>
      </c>
      <c r="J46" s="27">
        <v>320000</v>
      </c>
      <c r="K46" s="27">
        <v>380800</v>
      </c>
    </row>
    <row r="47" spans="2:14" x14ac:dyDescent="0.25">
      <c r="B47" s="122" t="s">
        <v>61</v>
      </c>
      <c r="C47" s="29">
        <v>662</v>
      </c>
      <c r="D47" s="30" t="s">
        <v>23</v>
      </c>
      <c r="E47" s="29">
        <v>31</v>
      </c>
      <c r="F47" s="123">
        <v>11</v>
      </c>
      <c r="G47" s="33">
        <v>1000</v>
      </c>
      <c r="H47" s="124"/>
      <c r="I47" s="27">
        <v>1000</v>
      </c>
      <c r="J47" s="27">
        <v>1000</v>
      </c>
      <c r="K47" s="27">
        <v>1000</v>
      </c>
    </row>
    <row r="48" spans="2:14" x14ac:dyDescent="0.25">
      <c r="B48" s="122" t="s">
        <v>62</v>
      </c>
      <c r="C48" s="29">
        <v>672</v>
      </c>
      <c r="D48" s="30" t="s">
        <v>55</v>
      </c>
      <c r="E48" s="29">
        <v>31</v>
      </c>
      <c r="F48" s="123">
        <v>11</v>
      </c>
      <c r="G48" s="33">
        <v>712000</v>
      </c>
      <c r="H48" s="124"/>
      <c r="I48" s="27">
        <v>940000</v>
      </c>
      <c r="J48" s="27">
        <v>940000</v>
      </c>
      <c r="K48" s="27">
        <v>940000</v>
      </c>
    </row>
    <row r="49" spans="2:11" ht="15.75" thickBot="1" x14ac:dyDescent="0.3">
      <c r="B49" s="125" t="s">
        <v>63</v>
      </c>
      <c r="C49" s="126">
        <v>672</v>
      </c>
      <c r="D49" s="127" t="s">
        <v>23</v>
      </c>
      <c r="E49" s="126">
        <v>31</v>
      </c>
      <c r="F49" s="128">
        <v>11</v>
      </c>
      <c r="G49" s="35"/>
      <c r="H49" s="129"/>
      <c r="I49" s="144">
        <v>6739000</v>
      </c>
      <c r="J49" s="144">
        <v>6739000</v>
      </c>
      <c r="K49" s="144">
        <v>6759000</v>
      </c>
    </row>
    <row r="50" spans="2:11" ht="16.5" thickBot="1" x14ac:dyDescent="0.3">
      <c r="B50" s="102" t="s">
        <v>64</v>
      </c>
      <c r="C50" s="103"/>
      <c r="D50" s="130"/>
      <c r="E50" s="105"/>
      <c r="F50" s="131"/>
      <c r="G50" s="132">
        <f>SUM(G45:G48)</f>
        <v>1523000</v>
      </c>
      <c r="H50" s="133"/>
      <c r="I50" s="134">
        <f>SUM(I45:I49)</f>
        <v>8550000</v>
      </c>
      <c r="J50" s="134">
        <f>SUM(J45:J49)</f>
        <v>8550000</v>
      </c>
      <c r="K50" s="134">
        <f>SUM(K45:K49)</f>
        <v>8630800</v>
      </c>
    </row>
    <row r="51" spans="2:11" ht="16.5" thickBot="1" x14ac:dyDescent="0.3">
      <c r="B51" s="135" t="s">
        <v>65</v>
      </c>
      <c r="C51" s="136"/>
      <c r="D51" s="137"/>
      <c r="E51" s="138"/>
      <c r="F51" s="139"/>
      <c r="G51" s="140" t="e">
        <f>G50-G43</f>
        <v>#REF!</v>
      </c>
      <c r="H51" s="141"/>
      <c r="I51" s="142"/>
      <c r="J51" s="142"/>
      <c r="K51" s="208">
        <f>K50-K43</f>
        <v>0</v>
      </c>
    </row>
    <row r="52" spans="2:11" ht="16.5" thickBot="1" x14ac:dyDescent="0.3">
      <c r="B52" s="209"/>
      <c r="C52" s="210"/>
      <c r="D52" s="210"/>
      <c r="E52" s="210"/>
      <c r="F52" s="210"/>
      <c r="G52" s="211"/>
      <c r="H52" s="211"/>
      <c r="I52" s="212"/>
      <c r="J52" s="212"/>
      <c r="K52" s="213"/>
    </row>
    <row r="53" spans="2:11" ht="16.5" thickBot="1" x14ac:dyDescent="0.3">
      <c r="B53" s="214" t="s">
        <v>78</v>
      </c>
      <c r="C53" s="215"/>
      <c r="D53" s="215"/>
      <c r="E53" s="215"/>
      <c r="F53" s="215"/>
      <c r="G53" s="216"/>
      <c r="H53" s="216"/>
      <c r="I53" s="217"/>
      <c r="J53" s="217"/>
      <c r="K53" s="218"/>
    </row>
    <row r="54" spans="2:11" x14ac:dyDescent="0.25">
      <c r="I54" s="143"/>
      <c r="K54" s="143"/>
    </row>
    <row r="55" spans="2:11" x14ac:dyDescent="0.25">
      <c r="B55" t="s">
        <v>80</v>
      </c>
      <c r="J55" t="s">
        <v>72</v>
      </c>
    </row>
  </sheetData>
  <pageMargins left="3.937007874015748E-2" right="3.937007874015748E-2" top="0.35433070866141736" bottom="0.35433070866141736" header="0.31496062992125984" footer="0.31496062992125984"/>
  <pageSetup paperSize="9" scale="9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J20" sqref="J20"/>
    </sheetView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List1</vt:lpstr>
      <vt:lpstr>List2</vt:lpstr>
      <vt:lpstr>List1!Oblast_tisku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2024-12-18T14:32:47Z</dcterms:modified>
</cp:coreProperties>
</file>